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N:\GO VIRGINIA\Grant Management\Materials_Per Capita\"/>
    </mc:Choice>
  </mc:AlternateContent>
  <xr:revisionPtr revIDLastSave="0" documentId="8_{C53BC2D0-DBF4-4D1A-9548-11D7DAF944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O Virginia Request Coversheet" sheetId="7" r:id="rId1"/>
    <sheet name="Transaction Listing" sheetId="1" r:id="rId2"/>
    <sheet name="Transaction List Instructions" sheetId="5" r:id="rId3"/>
    <sheet name="DropDown Menu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7" l="1"/>
  <c r="F6" i="7"/>
  <c r="G6" i="7" s="1"/>
  <c r="E21" i="7"/>
  <c r="F21" i="7" s="1"/>
  <c r="F8" i="7"/>
  <c r="G8" i="7" s="1"/>
  <c r="E19" i="7" l="1"/>
  <c r="F19" i="7" s="1"/>
  <c r="E20" i="7"/>
  <c r="F20" i="7" s="1"/>
  <c r="E22" i="7"/>
  <c r="F22" i="7" s="1"/>
  <c r="E23" i="7"/>
  <c r="F23" i="7" s="1"/>
  <c r="E24" i="7"/>
  <c r="F24" i="7" s="1"/>
  <c r="E18" i="7"/>
  <c r="D5" i="7"/>
  <c r="F5" i="7"/>
  <c r="G5" i="7" s="1"/>
  <c r="D7" i="7"/>
  <c r="F7" i="7"/>
  <c r="G7" i="7" s="1"/>
  <c r="D8" i="7"/>
  <c r="D9" i="7"/>
  <c r="F9" i="7"/>
  <c r="G9" i="7" s="1"/>
  <c r="D10" i="7"/>
  <c r="F10" i="7"/>
  <c r="G10" i="7" s="1"/>
  <c r="D11" i="7"/>
  <c r="F11" i="7"/>
  <c r="G11" i="7" s="1"/>
  <c r="B12" i="7"/>
  <c r="C12" i="7"/>
  <c r="E12" i="7"/>
  <c r="B25" i="7"/>
  <c r="C25" i="7"/>
  <c r="D25" i="7"/>
  <c r="C41" i="1"/>
  <c r="D14" i="5"/>
  <c r="C14" i="5"/>
  <c r="D41" i="1"/>
  <c r="G12" i="7" l="1"/>
  <c r="F18" i="7"/>
  <c r="F25" i="7" s="1"/>
  <c r="F12" i="7"/>
  <c r="E25" i="7"/>
  <c r="D12" i="7"/>
</calcChain>
</file>

<file path=xl/sharedStrings.xml><?xml version="1.0" encoding="utf-8"?>
<sst xmlns="http://schemas.openxmlformats.org/spreadsheetml/2006/main" count="119" uniqueCount="96">
  <si>
    <t>CAMS Budget Category:</t>
  </si>
  <si>
    <t>Match ($)</t>
  </si>
  <si>
    <t>Description of Expense</t>
  </si>
  <si>
    <t>Documentation Submitted</t>
  </si>
  <si>
    <t>Invoice</t>
  </si>
  <si>
    <t>Receipt</t>
  </si>
  <si>
    <t>Purchase Order</t>
  </si>
  <si>
    <t>Quote</t>
  </si>
  <si>
    <t>AIA Report</t>
  </si>
  <si>
    <t>Ledger</t>
  </si>
  <si>
    <t>Payroll/Timesheet</t>
  </si>
  <si>
    <t>Contract</t>
  </si>
  <si>
    <t>Cancelled Check</t>
  </si>
  <si>
    <t>Direct Deposit Schedule</t>
  </si>
  <si>
    <t>Date of Expense</t>
  </si>
  <si>
    <t>Documentation Items</t>
  </si>
  <si>
    <t xml:space="preserve">Region </t>
  </si>
  <si>
    <t xml:space="preserve">Regions </t>
  </si>
  <si>
    <t>Support Organization</t>
  </si>
  <si>
    <t>Admin: Budget Items</t>
  </si>
  <si>
    <t>Admin: Audit</t>
  </si>
  <si>
    <t>Admin: Equipment</t>
  </si>
  <si>
    <t>Admin: Fiscal Management/Accounting Services</t>
  </si>
  <si>
    <t>Admin: Fringe Benefits</t>
  </si>
  <si>
    <t>Admin: Legal Expenses</t>
  </si>
  <si>
    <t>Admin: Marketing/Advertising/Promotions</t>
  </si>
  <si>
    <t>Admin: Meetings and Facilitation</t>
  </si>
  <si>
    <t>Admin: Salaries</t>
  </si>
  <si>
    <t>Admin: Rent</t>
  </si>
  <si>
    <t>Admin: Supplies</t>
  </si>
  <si>
    <t>Admin: Travel</t>
  </si>
  <si>
    <t>Admin: Taxes and Insurance</t>
  </si>
  <si>
    <t>Admin: Contract Services</t>
  </si>
  <si>
    <t>Admin: Website Development</t>
  </si>
  <si>
    <t>Planning: Contract Services</t>
  </si>
  <si>
    <t>Planning: Fiscal Management/Accounting Services</t>
  </si>
  <si>
    <t>Planning: Growth and Diversification Plan Development</t>
  </si>
  <si>
    <t>Planning: Meetings and Facilitation</t>
  </si>
  <si>
    <t>Planning: Other</t>
  </si>
  <si>
    <t>Planning: Project Management</t>
  </si>
  <si>
    <t>Planning: Project Reserves</t>
  </si>
  <si>
    <t>Planning: Technical Assistance</t>
  </si>
  <si>
    <t>Admin: Other</t>
  </si>
  <si>
    <t>Support Org Point of Contact</t>
  </si>
  <si>
    <t>Transaction Type</t>
  </si>
  <si>
    <t>GO Virginia ($)</t>
  </si>
  <si>
    <t>Type</t>
  </si>
  <si>
    <t xml:space="preserve">Cash </t>
  </si>
  <si>
    <t>In-Kind Contribution</t>
  </si>
  <si>
    <t>Annual program audit by DHCD &amp; Partners. Invoice of $1,000 waived as in-kind contribution.</t>
  </si>
  <si>
    <t>Invoice for $1,000 from DHCD &amp; Partners</t>
  </si>
  <si>
    <r>
      <rPr>
        <b/>
        <sz val="12"/>
        <color rgb="FFFF0000"/>
        <rFont val="Calibri"/>
        <family val="2"/>
        <scheme val="minor"/>
      </rPr>
      <t>COLUMN B</t>
    </r>
    <r>
      <rPr>
        <b/>
        <sz val="12"/>
        <color theme="1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 xml:space="preserve"> Select the budget line item as it appears in CAMS.</t>
    </r>
  </si>
  <si>
    <r>
      <rPr>
        <b/>
        <sz val="12"/>
        <color rgb="FFFF0000"/>
        <rFont val="Calibri"/>
        <family val="2"/>
        <scheme val="minor"/>
      </rPr>
      <t>COLUMN C</t>
    </r>
    <r>
      <rPr>
        <b/>
        <sz val="12"/>
        <color theme="1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 xml:space="preserve">Insert amount requested from DHCD as reimbursement for this expense. </t>
    </r>
  </si>
  <si>
    <t>Requesting reimbursement for 25% of the invoice from DHCD &amp; Partners, LLC, with the remainder as match. Invoice includes work completed 1/1/2018-3/31/2018 to update G&amp;D Plan.  Documentation of procurement process uploaded in CAMS.</t>
  </si>
  <si>
    <t>Receipt for $290.13 from Best Buy</t>
  </si>
  <si>
    <t xml:space="preserve"> Invoice for $20,000 of which $5,000 is requested</t>
  </si>
  <si>
    <t>Total Requested:</t>
  </si>
  <si>
    <r>
      <rPr>
        <b/>
        <sz val="12"/>
        <color rgb="FFFF0000"/>
        <rFont val="Calibri"/>
        <family val="2"/>
        <scheme val="minor"/>
      </rPr>
      <t>COLUMN E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Indicate whether the transaction involved a cash payment or an in-kind contribution of goods/services. </t>
    </r>
  </si>
  <si>
    <r>
      <rPr>
        <b/>
        <sz val="12"/>
        <color rgb="FFFF0000"/>
        <rFont val="Calibri"/>
        <family val="2"/>
        <scheme val="minor"/>
      </rPr>
      <t>COLUMN G</t>
    </r>
    <r>
      <rPr>
        <b/>
        <sz val="12"/>
        <color theme="1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 xml:space="preserve">Insert the date of the expense. This may be the date of the invoice/receipt, or the date of the event for certain meeting/travel expenses.  </t>
    </r>
  </si>
  <si>
    <t>Total Match After Remittance</t>
  </si>
  <si>
    <t>Other Funding:           Total Match ($)</t>
  </si>
  <si>
    <t>Other Funding:      Current Match ($)</t>
  </si>
  <si>
    <t>Other Funding: Previous Match ($)</t>
  </si>
  <si>
    <t>Other Funding: Committed Match ($)</t>
  </si>
  <si>
    <t>Budget Categories (FROM CAMS)</t>
  </si>
  <si>
    <t>MATCHING FUNDS</t>
  </si>
  <si>
    <t>Total Paid After Remittance</t>
  </si>
  <si>
    <t>Total Requested</t>
  </si>
  <si>
    <t>Total Available</t>
  </si>
  <si>
    <t>Total Paid</t>
  </si>
  <si>
    <t>Total Award</t>
  </si>
  <si>
    <t>DHCD Request ($)</t>
  </si>
  <si>
    <t>Available Funds ($)</t>
  </si>
  <si>
    <t>Previously Paid ($)</t>
  </si>
  <si>
    <t>GOVA Budget ($)</t>
  </si>
  <si>
    <t>GO VIRGINIA FUNDS</t>
  </si>
  <si>
    <t>Column Guide By Color</t>
  </si>
  <si>
    <t>DHCD Requests &amp; Other Funding Amounts (should be identical to what is entered into CAMS)</t>
  </si>
  <si>
    <t>Previously Paid DHCD Funds and Accrued Match</t>
  </si>
  <si>
    <t>Auto-calculating or pre-entered amouts</t>
  </si>
  <si>
    <t>Auto-calculating Totals</t>
  </si>
  <si>
    <t>Total Current Match</t>
  </si>
  <si>
    <t xml:space="preserve">Total Previous Match </t>
  </si>
  <si>
    <r>
      <rPr>
        <b/>
        <sz val="12"/>
        <color rgb="FFFF0000"/>
        <rFont val="Calibri"/>
        <family val="2"/>
        <scheme val="minor"/>
      </rPr>
      <t>COLUMN H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 Explain the expenditure and the use of funds, and how it relates to the administration of GO Virginia. If only a portion of the expenditure is requested, that should be outlined here as well (for example if a time sheet reflected 40 hours, but only 6 were attributed to GO Virginia). If additional supporting documentation is submitted, please explain. </t>
    </r>
  </si>
  <si>
    <t>Timesheet for Jordan Snelling</t>
  </si>
  <si>
    <t xml:space="preserve">Staff time by Jordan Snelling for 20 hours of Contract Negotiations at $100/hr. Timesheet of hours attached. </t>
  </si>
  <si>
    <t>Payroll documentation for Lindsay Barker</t>
  </si>
  <si>
    <t xml:space="preserve">Staff time by Lindsay Barker for 10 hours of GO Virginia Board meeting preparation. Payroll for that time period attached. </t>
  </si>
  <si>
    <t xml:space="preserve">Support organization paid $290.13 to purchase a projector to be used at GO Virginia Regional Council meetings and how-to-apply workshops hosted by the region. </t>
  </si>
  <si>
    <r>
      <rPr>
        <b/>
        <sz val="12"/>
        <color rgb="FFFF0000"/>
        <rFont val="Calibri"/>
        <family val="2"/>
        <scheme val="minor"/>
      </rPr>
      <t>COLUMN F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 Explain what documentation was submitted for the expenditure. Appropriate documentation may include an invoice, purchase order, receipt, timesheet, payroll report, staff time reimbursement/in kind match template, accounting ledger, contract, etc. </t>
    </r>
  </si>
  <si>
    <r>
      <rPr>
        <b/>
        <sz val="12"/>
        <color rgb="FFFF0000"/>
        <rFont val="Calibri"/>
        <family val="2"/>
        <scheme val="minor"/>
      </rPr>
      <t>COLUMN D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Insert amount counted toward Match. Match in excess of $1:1/required match will be banked for future remittances. </t>
    </r>
  </si>
  <si>
    <r>
      <rPr>
        <b/>
        <sz val="12"/>
        <color rgb="FFFF0000"/>
        <rFont val="Calibri"/>
        <family val="2"/>
        <scheme val="minor"/>
      </rPr>
      <t>OVERVIEW</t>
    </r>
    <r>
      <rPr>
        <b/>
        <sz val="12"/>
        <color theme="1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 xml:space="preserve"> Each line of the spreadsheet should reflect a </t>
    </r>
    <r>
      <rPr>
        <b/>
        <sz val="12"/>
        <color theme="1"/>
        <rFont val="Calibri"/>
        <family val="2"/>
        <scheme val="minor"/>
      </rPr>
      <t>single transaction.</t>
    </r>
    <r>
      <rPr>
        <sz val="12"/>
        <color theme="1"/>
        <rFont val="Calibri"/>
        <family val="2"/>
        <scheme val="minor"/>
      </rPr>
      <t xml:space="preserve"> These can include transactions paid from match or items requested for reimbursement. If a single transaction is paid from more than one source, that transaction should be shown on a single line item, with portions assigned to the appropriate column (see Line 10). </t>
    </r>
  </si>
  <si>
    <t>Remaining Balance</t>
  </si>
  <si>
    <t>Total Remaining Balance After Remittance</t>
  </si>
  <si>
    <t>Total Match Balance After Remittance</t>
  </si>
  <si>
    <t>Other Funding:           Match Balance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</si>
</sst>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rgb="FFC2D69B"/>
      </bottom>
      <diagonal/>
    </border>
    <border>
      <left style="medium">
        <color rgb="FFC2D69B"/>
      </left>
      <right/>
      <top/>
      <bottom style="medium">
        <color rgb="FFC2D69B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2D69B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right"/>
    </xf>
    <xf numFmtId="0" fontId="3" fillId="2" borderId="7" xfId="0" applyFont="1" applyFill="1" applyBorder="1" applyAlignment="1">
      <alignment vertical="center"/>
    </xf>
    <xf numFmtId="43" fontId="3" fillId="2" borderId="10" xfId="1" applyFont="1" applyFill="1" applyBorder="1" applyAlignment="1" applyProtection="1">
      <alignment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43" fontId="3" fillId="0" borderId="13" xfId="1" applyFont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>
      <alignment horizontal="right" vertical="center"/>
    </xf>
    <xf numFmtId="43" fontId="2" fillId="0" borderId="5" xfId="1" applyFont="1" applyBorder="1" applyAlignment="1" applyProtection="1">
      <alignment horizontal="right" vertical="center" indent="1"/>
      <protection locked="0"/>
    </xf>
    <xf numFmtId="43" fontId="2" fillId="0" borderId="8" xfId="1" applyFont="1" applyBorder="1" applyAlignment="1" applyProtection="1">
      <alignment horizontal="right" vertical="center" indent="1"/>
      <protection locked="0"/>
    </xf>
    <xf numFmtId="0" fontId="3" fillId="2" borderId="12" xfId="0" applyFont="1" applyFill="1" applyBorder="1" applyAlignment="1">
      <alignment horizontal="center" vertical="center" wrapText="1"/>
    </xf>
    <xf numFmtId="43" fontId="2" fillId="0" borderId="14" xfId="1" applyFont="1" applyBorder="1" applyAlignment="1" applyProtection="1">
      <alignment horizontal="center" vertical="center" wrapText="1"/>
      <protection locked="0"/>
    </xf>
    <xf numFmtId="43" fontId="3" fillId="2" borderId="16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2" xfId="1" applyFont="1" applyBorder="1" applyAlignment="1" applyProtection="1">
      <alignment horizontal="center" vertical="center" wrapText="1"/>
      <protection locked="0"/>
    </xf>
    <xf numFmtId="43" fontId="3" fillId="2" borderId="9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2" fillId="0" borderId="2" xfId="1" applyFont="1" applyBorder="1" applyAlignment="1" applyProtection="1">
      <alignment horizontal="center" vertical="center"/>
      <protection locked="0"/>
    </xf>
    <xf numFmtId="43" fontId="6" fillId="0" borderId="13" xfId="1" applyFont="1" applyBorder="1" applyAlignment="1" applyProtection="1">
      <alignment horizontal="right" vertical="center" wrapText="1"/>
      <protection locked="0"/>
    </xf>
    <xf numFmtId="43" fontId="7" fillId="0" borderId="5" xfId="1" applyFont="1" applyBorder="1" applyAlignment="1" applyProtection="1">
      <alignment horizontal="right" vertical="center" indent="1"/>
      <protection locked="0"/>
    </xf>
    <xf numFmtId="43" fontId="7" fillId="0" borderId="8" xfId="1" applyFont="1" applyBorder="1" applyAlignment="1" applyProtection="1">
      <alignment horizontal="right" vertical="center" indent="1"/>
      <protection locked="0"/>
    </xf>
    <xf numFmtId="43" fontId="7" fillId="0" borderId="14" xfId="1" applyFont="1" applyBorder="1" applyAlignment="1" applyProtection="1">
      <alignment horizontal="center" vertical="center" wrapText="1"/>
      <protection locked="0"/>
    </xf>
    <xf numFmtId="43" fontId="7" fillId="0" borderId="2" xfId="1" applyFont="1" applyBorder="1" applyAlignment="1" applyProtection="1">
      <alignment horizontal="center" vertical="center" wrapText="1"/>
      <protection locked="0"/>
    </xf>
    <xf numFmtId="14" fontId="7" fillId="0" borderId="2" xfId="1" applyNumberFormat="1" applyFont="1" applyBorder="1" applyAlignment="1" applyProtection="1">
      <alignment horizontal="center" vertical="center"/>
      <protection locked="0"/>
    </xf>
    <xf numFmtId="43" fontId="8" fillId="0" borderId="8" xfId="1" applyFont="1" applyBorder="1" applyAlignment="1" applyProtection="1">
      <alignment vertical="center" wrapText="1"/>
      <protection locked="0"/>
    </xf>
    <xf numFmtId="43" fontId="9" fillId="0" borderId="8" xfId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43" fontId="10" fillId="0" borderId="14" xfId="1" applyFont="1" applyBorder="1" applyAlignment="1" applyProtection="1">
      <alignment horizontal="center" vertical="center" wrapText="1"/>
      <protection locked="0"/>
    </xf>
    <xf numFmtId="43" fontId="10" fillId="0" borderId="2" xfId="1" applyFont="1" applyBorder="1" applyAlignment="1" applyProtection="1">
      <alignment horizontal="center" vertical="center" wrapText="1"/>
      <protection locked="0"/>
    </xf>
    <xf numFmtId="14" fontId="10" fillId="0" borderId="2" xfId="1" applyNumberFormat="1" applyFont="1" applyBorder="1" applyAlignment="1" applyProtection="1">
      <alignment horizontal="center" vertical="center"/>
      <protection locked="0"/>
    </xf>
    <xf numFmtId="43" fontId="11" fillId="0" borderId="8" xfId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43" fontId="2" fillId="0" borderId="27" xfId="1" applyFont="1" applyBorder="1" applyAlignment="1" applyProtection="1">
      <alignment horizontal="right" vertical="center" indent="1"/>
      <protection locked="0"/>
    </xf>
    <xf numFmtId="43" fontId="3" fillId="2" borderId="26" xfId="1" applyFont="1" applyFill="1" applyBorder="1" applyAlignment="1" applyProtection="1">
      <alignment horizontal="right" vertical="center"/>
    </xf>
    <xf numFmtId="43" fontId="3" fillId="2" borderId="3" xfId="1" applyFont="1" applyFill="1" applyBorder="1" applyAlignment="1" applyProtection="1">
      <alignment horizontal="right" vertical="center" indent="1"/>
    </xf>
    <xf numFmtId="43" fontId="2" fillId="0" borderId="28" xfId="1" applyFont="1" applyBorder="1" applyAlignment="1" applyProtection="1">
      <alignment horizontal="right" vertical="center" indent="1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4" fontId="3" fillId="0" borderId="29" xfId="0" applyNumberFormat="1" applyFont="1" applyBorder="1" applyAlignment="1">
      <alignment horizontal="right" vertical="top" wrapText="1"/>
    </xf>
    <xf numFmtId="0" fontId="3" fillId="0" borderId="3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4" fontId="3" fillId="0" borderId="0" xfId="0" applyNumberFormat="1" applyFont="1" applyAlignment="1">
      <alignment horizontal="right" vertical="top" wrapText="1"/>
    </xf>
    <xf numFmtId="4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33" xfId="0" applyFont="1" applyBorder="1" applyAlignment="1">
      <alignment horizontal="left" vertical="center" wrapText="1"/>
    </xf>
    <xf numFmtId="0" fontId="3" fillId="3" borderId="32" xfId="0" applyFont="1" applyFill="1" applyBorder="1" applyAlignment="1" applyProtection="1">
      <alignment horizontal="right" vertical="center" wrapText="1"/>
      <protection locked="0"/>
    </xf>
    <xf numFmtId="0" fontId="0" fillId="2" borderId="5" xfId="0" applyFill="1" applyBorder="1"/>
    <xf numFmtId="0" fontId="0" fillId="5" borderId="5" xfId="0" applyFill="1" applyBorder="1"/>
    <xf numFmtId="0" fontId="0" fillId="4" borderId="5" xfId="0" applyFill="1" applyBorder="1"/>
    <xf numFmtId="0" fontId="0" fillId="3" borderId="5" xfId="0" applyFill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3" fillId="2" borderId="35" xfId="0" applyFont="1" applyFill="1" applyBorder="1" applyAlignment="1">
      <alignment horizontal="right" vertical="center"/>
    </xf>
    <xf numFmtId="43" fontId="11" fillId="0" borderId="36" xfId="1" applyFont="1" applyBorder="1" applyAlignment="1" applyProtection="1">
      <alignment vertical="center" wrapText="1"/>
      <protection locked="0"/>
    </xf>
    <xf numFmtId="43" fontId="3" fillId="2" borderId="3" xfId="1" applyFont="1" applyFill="1" applyBorder="1" applyAlignment="1" applyProtection="1">
      <alignment horizontal="right" vertical="center"/>
    </xf>
    <xf numFmtId="8" fontId="7" fillId="0" borderId="5" xfId="1" applyNumberFormat="1" applyFont="1" applyBorder="1" applyAlignment="1" applyProtection="1">
      <alignment horizontal="right" vertical="center" indent="1"/>
      <protection locked="0"/>
    </xf>
    <xf numFmtId="44" fontId="3" fillId="0" borderId="0" xfId="2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44" fontId="2" fillId="0" borderId="2" xfId="2" applyFont="1" applyBorder="1" applyAlignment="1" applyProtection="1">
      <alignment horizontal="center" vertical="center" wrapText="1"/>
      <protection locked="0"/>
    </xf>
    <xf numFmtId="44" fontId="2" fillId="2" borderId="2" xfId="2" applyFont="1" applyFill="1" applyBorder="1" applyAlignment="1" applyProtection="1">
      <alignment horizontal="center" vertical="center" wrapText="1"/>
      <protection locked="0"/>
    </xf>
    <xf numFmtId="44" fontId="3" fillId="4" borderId="2" xfId="2" applyFont="1" applyFill="1" applyBorder="1" applyAlignment="1" applyProtection="1">
      <alignment horizontal="center" vertical="center" wrapText="1"/>
      <protection locked="0"/>
    </xf>
    <xf numFmtId="44" fontId="14" fillId="0" borderId="2" xfId="2" applyFont="1" applyBorder="1" applyAlignment="1" applyProtection="1">
      <alignment horizontal="center" vertical="center" wrapText="1"/>
      <protection locked="0"/>
    </xf>
    <xf numFmtId="44" fontId="2" fillId="4" borderId="2" xfId="2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44" fontId="3" fillId="3" borderId="2" xfId="2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right" vertical="center" wrapText="1"/>
    </xf>
    <xf numFmtId="0" fontId="12" fillId="3" borderId="38" xfId="0" applyFont="1" applyFill="1" applyBorder="1" applyAlignment="1">
      <alignment horizontal="center" vertical="center" wrapText="1"/>
    </xf>
    <xf numFmtId="44" fontId="2" fillId="0" borderId="38" xfId="2" applyFont="1" applyBorder="1" applyAlignment="1" applyProtection="1">
      <alignment horizontal="center" vertical="center" wrapText="1"/>
      <protection locked="0"/>
    </xf>
    <xf numFmtId="44" fontId="2" fillId="2" borderId="38" xfId="2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12" fillId="3" borderId="39" xfId="0" applyFont="1" applyFill="1" applyBorder="1" applyAlignment="1">
      <alignment horizontal="right" vertical="center" wrapText="1"/>
    </xf>
    <xf numFmtId="0" fontId="12" fillId="3" borderId="40" xfId="0" applyFont="1" applyFill="1" applyBorder="1" applyAlignment="1">
      <alignment horizontal="center" vertical="center" wrapText="1"/>
    </xf>
    <xf numFmtId="44" fontId="3" fillId="4" borderId="38" xfId="2" applyFont="1" applyFill="1" applyBorder="1" applyAlignment="1" applyProtection="1">
      <alignment horizontal="center" vertical="center" wrapText="1"/>
      <protection locked="0"/>
    </xf>
    <xf numFmtId="44" fontId="3" fillId="3" borderId="6" xfId="2" applyFont="1" applyFill="1" applyBorder="1" applyAlignment="1" applyProtection="1">
      <alignment horizontal="center" vertical="center" wrapText="1"/>
    </xf>
    <xf numFmtId="44" fontId="2" fillId="4" borderId="38" xfId="2" applyFont="1" applyFill="1" applyBorder="1" applyAlignment="1" applyProtection="1">
      <alignment horizontal="center" vertical="center" wrapText="1"/>
    </xf>
    <xf numFmtId="44" fontId="2" fillId="4" borderId="2" xfId="2" applyFont="1" applyFill="1" applyBorder="1" applyAlignment="1" applyProtection="1">
      <alignment horizontal="center" vertical="center" wrapText="1"/>
    </xf>
    <xf numFmtId="44" fontId="14" fillId="4" borderId="40" xfId="2" applyFont="1" applyFill="1" applyBorder="1" applyAlignment="1" applyProtection="1">
      <alignment horizontal="center" vertical="center" wrapText="1"/>
    </xf>
    <xf numFmtId="44" fontId="14" fillId="4" borderId="8" xfId="2" applyFont="1" applyFill="1" applyBorder="1" applyAlignment="1" applyProtection="1">
      <alignment horizontal="center" vertical="center" wrapText="1"/>
    </xf>
    <xf numFmtId="44" fontId="3" fillId="3" borderId="31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C2D69B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C2D69B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C2D69B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C2D69B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C2D69B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medium">
          <color rgb="FFC2D69B"/>
        </left>
        <right/>
        <top/>
        <bottom style="medium">
          <color rgb="FFC2D69B"/>
        </bottom>
      </border>
    </dxf>
    <dxf>
      <border outline="0">
        <top style="medium">
          <color rgb="FF9BBB59"/>
        </top>
        <bottom style="medium">
          <color rgb="FFC2D69B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2140324</xdr:colOff>
      <xdr:row>0</xdr:row>
      <xdr:rowOff>100852</xdr:rowOff>
    </xdr:from>
    <xdr:to>
      <xdr:col>3</xdr:col>
      <xdr:colOff>550332</xdr:colOff>
      <xdr:row>1</xdr:row>
      <xdr:rowOff>174843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324" y="100852"/>
          <a:ext cx="4035137" cy="1153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1185863</xdr:colOff>
      <xdr:row>0</xdr:row>
      <xdr:rowOff>80962</xdr:rowOff>
    </xdr:from>
    <xdr:to>
      <xdr:col>4</xdr:col>
      <xdr:colOff>991900</xdr:colOff>
      <xdr:row>0</xdr:row>
      <xdr:rowOff>1234528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8" y="80962"/>
          <a:ext cx="4035137" cy="11535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1081087</xdr:colOff>
      <xdr:row>0</xdr:row>
      <xdr:rowOff>147637</xdr:rowOff>
    </xdr:from>
    <xdr:to>
      <xdr:col>5</xdr:col>
      <xdr:colOff>1125249</xdr:colOff>
      <xdr:row>0</xdr:row>
      <xdr:rowOff>1301203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8037" y="147637"/>
          <a:ext cx="4320887" cy="11535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G13" totalsRowShown="0" headerRowDxfId="12" dataDxfId="10" headerRowBorderDxfId="11" tableBorderDxfId="9">
  <tableColumns count="7">
    <tableColumn id="1" xr3:uid="{00000000-0010-0000-0000-000001000000}" name="Budget Categories (FROM CAMS)" dataDxfId="8"/>
    <tableColumn id="2" xr3:uid="{00000000-0010-0000-0000-000002000000}" name="GOVA Budget ($)" dataDxfId="7"/>
    <tableColumn id="11" xr3:uid="{00000000-0010-0000-0000-00000B000000}" name="Previously Paid ($)" dataDxfId="6" dataCellStyle="Currency"/>
    <tableColumn id="5" xr3:uid="{00000000-0010-0000-0000-000005000000}" name="Available Funds ($)" dataDxfId="5" dataCellStyle="Currency">
      <calculatedColumnFormula>SUM(Table1[[#This Row],[GOVA Budget ($)]]-Table1[[#This Row],[Previously Paid ($)]])</calculatedColumnFormula>
    </tableColumn>
    <tableColumn id="4" xr3:uid="{00000000-0010-0000-0000-000004000000}" name="DHCD Request ($)" dataDxfId="4" dataCellStyle="Currency">
      <calculatedColumnFormula>SUM(Table1[[#This Row],[GOVA Budget ($)]]-Table1[[#This Row],[Available Funds ($)]])</calculatedColumnFormula>
    </tableColumn>
    <tableColumn id="10" xr3:uid="{00000000-0010-0000-0000-00000A000000}" name="Total Paid After Remittance" dataDxfId="3" dataCellStyle="Currency">
      <calculatedColumnFormula>SUM(Table1[[#This Row],[Previously Paid ($)]]+Table1[[#This Row],[DHCD Request ($)]])</calculatedColumnFormula>
    </tableColumn>
    <tableColumn id="3" xr3:uid="{6814D072-EBB4-4628-89FB-0110E5526926}" name="Remaining Balance" dataDxfId="2" dataCellStyle="Currency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="85" workbookViewId="0">
      <selection activeCell="F24" sqref="F24"/>
    </sheetView>
  </sheetViews>
  <sheetFormatPr defaultColWidth="9.109375" defaultRowHeight="15.6" x14ac:dyDescent="0.3"/>
  <cols>
    <col min="1" max="1" width="38.88671875" style="39" customWidth="1"/>
    <col min="2" max="6" width="22.88671875" style="38" customWidth="1"/>
    <col min="7" max="7" width="24" style="37" customWidth="1"/>
    <col min="8" max="16384" width="9.109375" style="37"/>
  </cols>
  <sheetData>
    <row r="1" spans="1:7" ht="84.75" customHeight="1" x14ac:dyDescent="0.3">
      <c r="A1" s="83"/>
      <c r="B1" s="83"/>
      <c r="C1" s="83"/>
      <c r="D1" s="83"/>
      <c r="E1" s="83"/>
      <c r="F1" s="83"/>
    </row>
    <row r="2" spans="1:7" ht="16.5" customHeight="1" thickBot="1" x14ac:dyDescent="0.35">
      <c r="A2" s="83"/>
      <c r="B2" s="83"/>
      <c r="C2" s="83"/>
      <c r="D2" s="83"/>
      <c r="E2" s="83"/>
      <c r="F2" s="83"/>
    </row>
    <row r="3" spans="1:7" ht="36" customHeight="1" thickBot="1" x14ac:dyDescent="0.35">
      <c r="A3" s="91" t="s">
        <v>75</v>
      </c>
      <c r="B3" s="92"/>
      <c r="C3" s="92"/>
      <c r="D3" s="92"/>
      <c r="E3" s="92"/>
      <c r="F3" s="92"/>
      <c r="G3" s="93"/>
    </row>
    <row r="4" spans="1:7" ht="31.2" x14ac:dyDescent="0.3">
      <c r="A4" s="74" t="s">
        <v>64</v>
      </c>
      <c r="B4" s="69" t="s">
        <v>74</v>
      </c>
      <c r="C4" s="69" t="s">
        <v>73</v>
      </c>
      <c r="D4" s="69" t="s">
        <v>72</v>
      </c>
      <c r="E4" s="69" t="s">
        <v>71</v>
      </c>
      <c r="F4" s="69" t="s">
        <v>66</v>
      </c>
      <c r="G4" s="75" t="s">
        <v>92</v>
      </c>
    </row>
    <row r="5" spans="1:7" x14ac:dyDescent="0.3">
      <c r="A5" s="72"/>
      <c r="B5" s="76">
        <v>0</v>
      </c>
      <c r="C5" s="70">
        <v>0</v>
      </c>
      <c r="D5" s="78">
        <f>SUM(Table1[[#This Row],[GOVA Budget ($)]]-Table1[[#This Row],[Previously Paid ($)]])</f>
        <v>0</v>
      </c>
      <c r="E5" s="71">
        <v>0</v>
      </c>
      <c r="F5" s="78">
        <f>SUM(Table1[[#This Row],[Previously Paid ($)]]+Table1[[#This Row],[DHCD Request ($)]])</f>
        <v>0</v>
      </c>
      <c r="G5" s="80">
        <f>SUM(Table1[[#This Row],[GOVA Budget ($)]]-Table1[[#This Row],[Total Paid After Remittance]])</f>
        <v>0</v>
      </c>
    </row>
    <row r="6" spans="1:7" x14ac:dyDescent="0.3">
      <c r="A6" s="73"/>
      <c r="B6" s="63">
        <v>0</v>
      </c>
      <c r="C6" s="61">
        <v>0</v>
      </c>
      <c r="D6" s="79">
        <f>SUM(Table1[[#This Row],[GOVA Budget ($)]]-Table1[[#This Row],[Previously Paid ($)]])</f>
        <v>0</v>
      </c>
      <c r="E6" s="62">
        <v>0</v>
      </c>
      <c r="F6" s="79">
        <f>SUM(Table1[[#This Row],[Previously Paid ($)]]+Table1[[#This Row],[DHCD Request ($)]])</f>
        <v>0</v>
      </c>
      <c r="G6" s="81">
        <f>SUM(Table1[[#This Row],[GOVA Budget ($)]]-Table1[[#This Row],[Total Paid After Remittance]])</f>
        <v>0</v>
      </c>
    </row>
    <row r="7" spans="1:7" x14ac:dyDescent="0.3">
      <c r="A7" s="73"/>
      <c r="B7" s="63">
        <v>0</v>
      </c>
      <c r="C7" s="61">
        <v>0</v>
      </c>
      <c r="D7" s="79">
        <f>SUM(Table1[[#This Row],[GOVA Budget ($)]]-Table1[[#This Row],[Previously Paid ($)]])</f>
        <v>0</v>
      </c>
      <c r="E7" s="62">
        <v>0</v>
      </c>
      <c r="F7" s="79">
        <f>SUM(Table1[[#This Row],[Previously Paid ($)]]+Table1[[#This Row],[DHCD Request ($)]])</f>
        <v>0</v>
      </c>
      <c r="G7" s="81">
        <f>SUM(Table1[[#This Row],[GOVA Budget ($)]]-Table1[[#This Row],[Total Paid After Remittance]])</f>
        <v>0</v>
      </c>
    </row>
    <row r="8" spans="1:7" x14ac:dyDescent="0.3">
      <c r="A8" s="73"/>
      <c r="B8" s="63">
        <v>0</v>
      </c>
      <c r="C8" s="64">
        <v>0</v>
      </c>
      <c r="D8" s="79">
        <f>SUM(Table1[[#This Row],[GOVA Budget ($)]]-Table1[[#This Row],[Previously Paid ($)]])</f>
        <v>0</v>
      </c>
      <c r="E8" s="62">
        <v>0</v>
      </c>
      <c r="F8" s="79">
        <f>SUM(Table1[[#This Row],[Previously Paid ($)]]+Table1[[#This Row],[DHCD Request ($)]])</f>
        <v>0</v>
      </c>
      <c r="G8" s="81">
        <f>SUM(Table1[[#This Row],[GOVA Budget ($)]]-Table1[[#This Row],[Total Paid After Remittance]])</f>
        <v>0</v>
      </c>
    </row>
    <row r="9" spans="1:7" x14ac:dyDescent="0.3">
      <c r="A9" s="73"/>
      <c r="B9" s="63">
        <v>0</v>
      </c>
      <c r="C9" s="61">
        <v>0</v>
      </c>
      <c r="D9" s="79">
        <f>SUM(Table1[[#This Row],[GOVA Budget ($)]]-Table1[[#This Row],[Previously Paid ($)]])</f>
        <v>0</v>
      </c>
      <c r="E9" s="62">
        <v>0</v>
      </c>
      <c r="F9" s="79">
        <f>SUM(Table1[[#This Row],[Previously Paid ($)]]+Table1[[#This Row],[DHCD Request ($)]])</f>
        <v>0</v>
      </c>
      <c r="G9" s="81">
        <f>SUM(Table1[[#This Row],[GOVA Budget ($)]]-Table1[[#This Row],[Total Paid After Remittance]])</f>
        <v>0</v>
      </c>
    </row>
    <row r="10" spans="1:7" x14ac:dyDescent="0.3">
      <c r="A10" s="73"/>
      <c r="B10" s="63">
        <v>0</v>
      </c>
      <c r="C10" s="61">
        <v>0</v>
      </c>
      <c r="D10" s="79">
        <f>SUM(Table1[[#This Row],[GOVA Budget ($)]]-Table1[[#This Row],[Previously Paid ($)]])</f>
        <v>0</v>
      </c>
      <c r="E10" s="62">
        <v>0</v>
      </c>
      <c r="F10" s="79">
        <f>SUM(Table1[[#This Row],[Previously Paid ($)]]+Table1[[#This Row],[DHCD Request ($)]])</f>
        <v>0</v>
      </c>
      <c r="G10" s="81">
        <f>SUM(Table1[[#This Row],[GOVA Budget ($)]]-Table1[[#This Row],[Total Paid After Remittance]])</f>
        <v>0</v>
      </c>
    </row>
    <row r="11" spans="1:7" x14ac:dyDescent="0.3">
      <c r="A11" s="73"/>
      <c r="B11" s="63">
        <v>0</v>
      </c>
      <c r="C11" s="61">
        <v>0</v>
      </c>
      <c r="D11" s="79">
        <f>SUM(Table1[[#This Row],[GOVA Budget ($)]]-Table1[[#This Row],[Previously Paid ($)]])</f>
        <v>0</v>
      </c>
      <c r="E11" s="62">
        <v>0</v>
      </c>
      <c r="F11" s="79">
        <f>SUM(Table1[[#This Row],[Previously Paid ($)]]+Table1[[#This Row],[DHCD Request ($)]])</f>
        <v>0</v>
      </c>
      <c r="G11" s="81">
        <f>SUM(Table1[[#This Row],[GOVA Budget ($)]]-Table1[[#This Row],[Total Paid After Remittance]])</f>
        <v>0</v>
      </c>
    </row>
    <row r="12" spans="1:7" ht="16.2" thickBot="1" x14ac:dyDescent="0.35">
      <c r="A12" s="47"/>
      <c r="B12" s="77">
        <f t="shared" ref="B12:G12" si="0">SUM(B5:B11)</f>
        <v>0</v>
      </c>
      <c r="C12" s="77">
        <f t="shared" si="0"/>
        <v>0</v>
      </c>
      <c r="D12" s="77">
        <f t="shared" si="0"/>
        <v>0</v>
      </c>
      <c r="E12" s="77">
        <f>SUM(E5:E11)</f>
        <v>0</v>
      </c>
      <c r="F12" s="77">
        <f t="shared" si="0"/>
        <v>0</v>
      </c>
      <c r="G12" s="82">
        <f t="shared" si="0"/>
        <v>0</v>
      </c>
    </row>
    <row r="13" spans="1:7" ht="48.75" customHeight="1" x14ac:dyDescent="0.3">
      <c r="A13" s="46"/>
      <c r="B13" s="45" t="s">
        <v>70</v>
      </c>
      <c r="C13" s="45" t="s">
        <v>69</v>
      </c>
      <c r="D13" s="44" t="s">
        <v>68</v>
      </c>
      <c r="E13" s="44" t="s">
        <v>67</v>
      </c>
      <c r="F13" s="43" t="s">
        <v>66</v>
      </c>
      <c r="G13" s="59" t="s">
        <v>93</v>
      </c>
    </row>
    <row r="14" spans="1:7" x14ac:dyDescent="0.3">
      <c r="A14" s="42"/>
    </row>
    <row r="15" spans="1:7" ht="16.2" thickBot="1" x14ac:dyDescent="0.35"/>
    <row r="16" spans="1:7" ht="33.75" customHeight="1" thickBot="1" x14ac:dyDescent="0.35">
      <c r="A16" s="94" t="s">
        <v>65</v>
      </c>
      <c r="B16" s="95"/>
      <c r="C16" s="95"/>
      <c r="D16" s="95"/>
      <c r="E16" s="95"/>
      <c r="F16" s="96"/>
    </row>
    <row r="17" spans="1:6" ht="31.2" x14ac:dyDescent="0.3">
      <c r="A17" s="68" t="s">
        <v>64</v>
      </c>
      <c r="B17" s="69" t="s">
        <v>63</v>
      </c>
      <c r="C17" s="69" t="s">
        <v>62</v>
      </c>
      <c r="D17" s="69" t="s">
        <v>61</v>
      </c>
      <c r="E17" s="69" t="s">
        <v>60</v>
      </c>
      <c r="F17" s="69" t="s">
        <v>95</v>
      </c>
    </row>
    <row r="18" spans="1:6" x14ac:dyDescent="0.3">
      <c r="A18" s="60"/>
      <c r="B18" s="63">
        <v>0</v>
      </c>
      <c r="C18" s="61">
        <v>0</v>
      </c>
      <c r="D18" s="62">
        <v>0</v>
      </c>
      <c r="E18" s="65">
        <f>SUM(C18:D18)</f>
        <v>0</v>
      </c>
      <c r="F18" s="65">
        <f>SUM(B18-E18)</f>
        <v>0</v>
      </c>
    </row>
    <row r="19" spans="1:6" x14ac:dyDescent="0.3">
      <c r="A19" s="60"/>
      <c r="B19" s="63">
        <v>0</v>
      </c>
      <c r="C19" s="61">
        <v>0</v>
      </c>
      <c r="D19" s="62">
        <v>0</v>
      </c>
      <c r="E19" s="65">
        <f t="shared" ref="E19:E24" si="1">SUM(C19:D19)</f>
        <v>0</v>
      </c>
      <c r="F19" s="65">
        <f t="shared" ref="F19:F24" si="2">SUM(B19-E19)</f>
        <v>0</v>
      </c>
    </row>
    <row r="20" spans="1:6" x14ac:dyDescent="0.3">
      <c r="A20" s="60"/>
      <c r="B20" s="63">
        <v>0</v>
      </c>
      <c r="C20" s="61">
        <v>0</v>
      </c>
      <c r="D20" s="62">
        <v>0</v>
      </c>
      <c r="E20" s="65">
        <f t="shared" si="1"/>
        <v>0</v>
      </c>
      <c r="F20" s="65">
        <f t="shared" si="2"/>
        <v>0</v>
      </c>
    </row>
    <row r="21" spans="1:6" x14ac:dyDescent="0.3">
      <c r="A21" s="60"/>
      <c r="B21" s="63">
        <v>0</v>
      </c>
      <c r="C21" s="61">
        <v>0</v>
      </c>
      <c r="D21" s="62">
        <v>0</v>
      </c>
      <c r="E21" s="65">
        <f t="shared" si="1"/>
        <v>0</v>
      </c>
      <c r="F21" s="65">
        <f t="shared" si="2"/>
        <v>0</v>
      </c>
    </row>
    <row r="22" spans="1:6" x14ac:dyDescent="0.3">
      <c r="A22" s="60"/>
      <c r="B22" s="63">
        <v>0</v>
      </c>
      <c r="C22" s="61">
        <v>0</v>
      </c>
      <c r="D22" s="62">
        <v>0</v>
      </c>
      <c r="E22" s="65">
        <f t="shared" si="1"/>
        <v>0</v>
      </c>
      <c r="F22" s="65">
        <f t="shared" si="2"/>
        <v>0</v>
      </c>
    </row>
    <row r="23" spans="1:6" x14ac:dyDescent="0.3">
      <c r="A23" s="60"/>
      <c r="B23" s="63">
        <v>0</v>
      </c>
      <c r="C23" s="61">
        <v>0</v>
      </c>
      <c r="D23" s="62">
        <v>0</v>
      </c>
      <c r="E23" s="65">
        <f t="shared" si="1"/>
        <v>0</v>
      </c>
      <c r="F23" s="65">
        <f t="shared" si="2"/>
        <v>0</v>
      </c>
    </row>
    <row r="24" spans="1:6" x14ac:dyDescent="0.3">
      <c r="A24" s="60"/>
      <c r="B24" s="63">
        <v>0</v>
      </c>
      <c r="C24" s="61">
        <v>0</v>
      </c>
      <c r="D24" s="62">
        <v>0</v>
      </c>
      <c r="E24" s="65">
        <f t="shared" si="1"/>
        <v>0</v>
      </c>
      <c r="F24" s="65">
        <f t="shared" si="2"/>
        <v>0</v>
      </c>
    </row>
    <row r="25" spans="1:6" x14ac:dyDescent="0.3">
      <c r="A25" s="66"/>
      <c r="B25" s="67">
        <f>SUM(B18:B24)</f>
        <v>0</v>
      </c>
      <c r="C25" s="67">
        <f>SUM(C18:C24)</f>
        <v>0</v>
      </c>
      <c r="D25" s="67">
        <f>SUM(D18:D24)</f>
        <v>0</v>
      </c>
      <c r="E25" s="67">
        <f>SUM(E18:E24)</f>
        <v>0</v>
      </c>
      <c r="F25" s="67">
        <f>SUM(F18:F24)</f>
        <v>0</v>
      </c>
    </row>
    <row r="26" spans="1:6" ht="31.8" thickBot="1" x14ac:dyDescent="0.35">
      <c r="A26" s="41"/>
      <c r="B26" s="40"/>
      <c r="C26" s="40" t="s">
        <v>82</v>
      </c>
      <c r="D26" s="40" t="s">
        <v>81</v>
      </c>
      <c r="E26" s="40" t="s">
        <v>59</v>
      </c>
      <c r="F26" s="40" t="s">
        <v>94</v>
      </c>
    </row>
    <row r="28" spans="1:6" ht="16.2" thickBot="1" x14ac:dyDescent="0.35"/>
    <row r="29" spans="1:6" ht="21" x14ac:dyDescent="0.3">
      <c r="A29" s="88" t="s">
        <v>76</v>
      </c>
      <c r="B29" s="89"/>
      <c r="C29" s="90"/>
    </row>
    <row r="30" spans="1:6" ht="48.75" customHeight="1" x14ac:dyDescent="0.3">
      <c r="A30" s="48"/>
      <c r="B30" s="84" t="s">
        <v>77</v>
      </c>
      <c r="C30" s="85"/>
    </row>
    <row r="31" spans="1:6" ht="48.75" customHeight="1" x14ac:dyDescent="0.3">
      <c r="A31" s="49"/>
      <c r="B31" s="84" t="s">
        <v>78</v>
      </c>
      <c r="C31" s="85"/>
    </row>
    <row r="32" spans="1:6" ht="48.75" customHeight="1" x14ac:dyDescent="0.3">
      <c r="A32" s="50"/>
      <c r="B32" s="86" t="s">
        <v>79</v>
      </c>
      <c r="C32" s="87"/>
    </row>
    <row r="33" spans="1:3" ht="48.75" customHeight="1" x14ac:dyDescent="0.3">
      <c r="A33" s="51"/>
      <c r="B33" s="86" t="s">
        <v>80</v>
      </c>
      <c r="C33" s="87"/>
    </row>
  </sheetData>
  <sheetProtection insertRows="0" selectLockedCells="1" sort="0" autoFilter="0"/>
  <mergeCells count="8">
    <mergeCell ref="A1:F2"/>
    <mergeCell ref="B30:C30"/>
    <mergeCell ref="B31:C31"/>
    <mergeCell ref="B33:C33"/>
    <mergeCell ref="B32:C32"/>
    <mergeCell ref="A29:C29"/>
    <mergeCell ref="A3:G3"/>
    <mergeCell ref="A16:F16"/>
  </mergeCells>
  <conditionalFormatting sqref="E5:E11">
    <cfRule type="cellIs" priority="5" operator="greaterThan">
      <formula>$D$5</formula>
    </cfRule>
  </conditionalFormatting>
  <conditionalFormatting sqref="E5:E11">
    <cfRule type="cellIs" dxfId="1" priority="4" operator="greaterThan">
      <formula>$D$5</formula>
    </cfRule>
  </conditionalFormatting>
  <conditionalFormatting sqref="D18:D24">
    <cfRule type="cellIs" priority="2" operator="greaterThan">
      <formula>$D$5</formula>
    </cfRule>
  </conditionalFormatting>
  <conditionalFormatting sqref="D18:D24">
    <cfRule type="cellIs" dxfId="0" priority="1" operator="greaterThan">
      <formula>$D$5</formula>
    </cfRule>
  </conditionalFormatting>
  <pageMargins left="0.7" right="0.7" top="0.75" bottom="0.75" header="0.3" footer="0.3"/>
  <pageSetup scale="61" orientation="landscape" horizontalDpi="4294967295" verticalDpi="4294967295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6"/>
  <sheetViews>
    <sheetView workbookViewId="0">
      <selection activeCell="E7" sqref="E7"/>
    </sheetView>
  </sheetViews>
  <sheetFormatPr defaultRowHeight="14.4" x14ac:dyDescent="0.3"/>
  <cols>
    <col min="1" max="1" width="6.109375" customWidth="1"/>
    <col min="2" max="2" width="29.6640625" customWidth="1"/>
    <col min="3" max="5" width="16.88671875" customWidth="1"/>
    <col min="6" max="6" width="26.88671875" customWidth="1"/>
    <col min="7" max="7" width="19.44140625" customWidth="1"/>
    <col min="8" max="8" width="35.88671875" customWidth="1"/>
    <col min="9" max="10" width="62.109375" customWidth="1"/>
  </cols>
  <sheetData>
    <row r="1" spans="2:10" ht="103.95" customHeight="1" thickBot="1" x14ac:dyDescent="0.35">
      <c r="B1" s="97"/>
      <c r="C1" s="97"/>
      <c r="D1" s="97"/>
      <c r="E1" s="97"/>
      <c r="F1" s="97"/>
    </row>
    <row r="2" spans="2:10" ht="35.700000000000003" customHeight="1" x14ac:dyDescent="0.3">
      <c r="B2" s="108" t="s">
        <v>16</v>
      </c>
      <c r="C2" s="109"/>
      <c r="D2" s="98"/>
      <c r="E2" s="99"/>
      <c r="F2" s="100"/>
    </row>
    <row r="3" spans="2:10" ht="35.700000000000003" customHeight="1" x14ac:dyDescent="0.3">
      <c r="B3" s="110" t="s">
        <v>18</v>
      </c>
      <c r="C3" s="111"/>
      <c r="D3" s="101"/>
      <c r="E3" s="102"/>
      <c r="F3" s="103"/>
    </row>
    <row r="4" spans="2:10" ht="35.700000000000003" customHeight="1" thickBot="1" x14ac:dyDescent="0.35">
      <c r="B4" s="112" t="s">
        <v>43</v>
      </c>
      <c r="C4" s="113"/>
      <c r="D4" s="104"/>
      <c r="E4" s="105"/>
      <c r="F4" s="106"/>
    </row>
    <row r="5" spans="2:10" ht="15" thickBot="1" x14ac:dyDescent="0.35"/>
    <row r="6" spans="2:10" ht="31.2" x14ac:dyDescent="0.3">
      <c r="B6" s="55" t="s">
        <v>0</v>
      </c>
      <c r="C6" s="4" t="s">
        <v>45</v>
      </c>
      <c r="D6" s="7" t="s">
        <v>1</v>
      </c>
      <c r="E6" s="10" t="s">
        <v>44</v>
      </c>
      <c r="F6" s="13" t="s">
        <v>3</v>
      </c>
      <c r="G6" s="16" t="s">
        <v>14</v>
      </c>
      <c r="H6" s="2" t="s">
        <v>2</v>
      </c>
    </row>
    <row r="7" spans="2:10" ht="15.6" x14ac:dyDescent="0.3">
      <c r="B7" s="56"/>
      <c r="C7" s="8">
        <v>0</v>
      </c>
      <c r="D7" s="9">
        <v>0</v>
      </c>
      <c r="E7" s="27"/>
      <c r="F7" s="28"/>
      <c r="G7" s="29"/>
      <c r="H7" s="30"/>
    </row>
    <row r="8" spans="2:10" ht="15.6" x14ac:dyDescent="0.3">
      <c r="B8" s="56"/>
      <c r="C8" s="8">
        <v>0</v>
      </c>
      <c r="D8" s="9">
        <v>0</v>
      </c>
      <c r="E8" s="27"/>
      <c r="F8" s="28"/>
      <c r="G8" s="29"/>
      <c r="H8" s="30"/>
      <c r="I8" s="52"/>
      <c r="J8" s="52"/>
    </row>
    <row r="9" spans="2:10" ht="15.6" x14ac:dyDescent="0.3">
      <c r="B9" s="56"/>
      <c r="C9" s="8">
        <v>0</v>
      </c>
      <c r="D9" s="9">
        <v>0</v>
      </c>
      <c r="E9" s="27"/>
      <c r="F9" s="28"/>
      <c r="G9" s="29"/>
      <c r="H9" s="30"/>
      <c r="I9" s="52"/>
      <c r="J9" s="52"/>
    </row>
    <row r="10" spans="2:10" ht="15.6" x14ac:dyDescent="0.3">
      <c r="B10" s="56"/>
      <c r="C10" s="8">
        <v>0</v>
      </c>
      <c r="D10" s="9">
        <v>0</v>
      </c>
      <c r="E10" s="27"/>
      <c r="F10" s="28"/>
      <c r="G10" s="29"/>
      <c r="H10" s="30"/>
      <c r="I10" s="52"/>
      <c r="J10" s="52"/>
    </row>
    <row r="11" spans="2:10" ht="15.6" x14ac:dyDescent="0.3">
      <c r="B11" s="56"/>
      <c r="C11" s="8">
        <v>0</v>
      </c>
      <c r="D11" s="9">
        <v>0</v>
      </c>
      <c r="E11" s="11"/>
      <c r="F11" s="14"/>
      <c r="G11" s="17"/>
      <c r="H11" s="24"/>
      <c r="I11" s="52"/>
      <c r="J11" s="52"/>
    </row>
    <row r="12" spans="2:10" ht="15.6" x14ac:dyDescent="0.3">
      <c r="B12" s="56"/>
      <c r="C12" s="8">
        <v>0</v>
      </c>
      <c r="D12" s="9">
        <v>0</v>
      </c>
      <c r="E12" s="11"/>
      <c r="F12" s="14"/>
      <c r="G12" s="17"/>
      <c r="H12" s="24"/>
      <c r="I12" s="52"/>
      <c r="J12" s="52"/>
    </row>
    <row r="13" spans="2:10" ht="15.6" x14ac:dyDescent="0.3">
      <c r="B13" s="56"/>
      <c r="C13" s="8">
        <v>0</v>
      </c>
      <c r="D13" s="9">
        <v>0</v>
      </c>
      <c r="E13" s="11"/>
      <c r="F13" s="14"/>
      <c r="G13" s="17"/>
      <c r="H13" s="24"/>
      <c r="I13" s="52"/>
      <c r="J13" s="52"/>
    </row>
    <row r="14" spans="2:10" ht="15.6" x14ac:dyDescent="0.3">
      <c r="B14" s="56"/>
      <c r="C14" s="8">
        <v>0</v>
      </c>
      <c r="D14" s="9">
        <v>0</v>
      </c>
      <c r="E14" s="11"/>
      <c r="F14" s="14"/>
      <c r="G14" s="17"/>
      <c r="H14" s="24"/>
      <c r="I14" s="52"/>
      <c r="J14" s="52"/>
    </row>
    <row r="15" spans="2:10" ht="15.6" x14ac:dyDescent="0.3">
      <c r="B15" s="56"/>
      <c r="C15" s="8">
        <v>0</v>
      </c>
      <c r="D15" s="9">
        <v>0</v>
      </c>
      <c r="E15" s="11"/>
      <c r="F15" s="14"/>
      <c r="G15" s="17"/>
      <c r="H15" s="24"/>
      <c r="I15" s="52"/>
      <c r="J15" s="52"/>
    </row>
    <row r="16" spans="2:10" ht="15.6" x14ac:dyDescent="0.3">
      <c r="B16" s="56"/>
      <c r="C16" s="8">
        <v>0</v>
      </c>
      <c r="D16" s="9">
        <v>0</v>
      </c>
      <c r="E16" s="11"/>
      <c r="F16" s="14"/>
      <c r="G16" s="17"/>
      <c r="H16" s="24"/>
      <c r="I16" s="52"/>
      <c r="J16" s="52"/>
    </row>
    <row r="17" spans="2:10" ht="15.6" x14ac:dyDescent="0.3">
      <c r="B17" s="56"/>
      <c r="C17" s="8">
        <v>0</v>
      </c>
      <c r="D17" s="9">
        <v>0</v>
      </c>
      <c r="E17" s="11"/>
      <c r="F17" s="14"/>
      <c r="G17" s="17"/>
      <c r="H17" s="24"/>
      <c r="I17" s="52"/>
      <c r="J17" s="52"/>
    </row>
    <row r="18" spans="2:10" ht="15.6" x14ac:dyDescent="0.3">
      <c r="B18" s="56"/>
      <c r="C18" s="8">
        <v>0</v>
      </c>
      <c r="D18" s="9">
        <v>0</v>
      </c>
      <c r="E18" s="11"/>
      <c r="F18" s="14"/>
      <c r="G18" s="17"/>
      <c r="H18" s="24"/>
      <c r="I18" s="52"/>
      <c r="J18" s="52"/>
    </row>
    <row r="19" spans="2:10" ht="15.6" x14ac:dyDescent="0.3">
      <c r="B19" s="56"/>
      <c r="C19" s="8">
        <v>0</v>
      </c>
      <c r="D19" s="9">
        <v>0</v>
      </c>
      <c r="E19" s="11"/>
      <c r="F19" s="14"/>
      <c r="G19" s="17"/>
      <c r="H19" s="24"/>
      <c r="I19" s="52"/>
      <c r="J19" s="52"/>
    </row>
    <row r="20" spans="2:10" ht="15.6" x14ac:dyDescent="0.3">
      <c r="B20" s="56"/>
      <c r="C20" s="8">
        <v>0</v>
      </c>
      <c r="D20" s="9">
        <v>0</v>
      </c>
      <c r="E20" s="11"/>
      <c r="F20" s="14"/>
      <c r="G20" s="17"/>
      <c r="H20" s="24"/>
      <c r="I20" s="52"/>
      <c r="J20" s="52"/>
    </row>
    <row r="21" spans="2:10" ht="15.6" x14ac:dyDescent="0.3">
      <c r="B21" s="56"/>
      <c r="C21" s="8">
        <v>0</v>
      </c>
      <c r="D21" s="9">
        <v>0</v>
      </c>
      <c r="E21" s="11"/>
      <c r="F21" s="14"/>
      <c r="G21" s="17"/>
      <c r="H21" s="24"/>
      <c r="I21" s="52"/>
      <c r="J21" s="52"/>
    </row>
    <row r="22" spans="2:10" ht="15.6" x14ac:dyDescent="0.3">
      <c r="B22" s="56"/>
      <c r="C22" s="8">
        <v>0</v>
      </c>
      <c r="D22" s="9">
        <v>0</v>
      </c>
      <c r="E22" s="11"/>
      <c r="F22" s="14"/>
      <c r="G22" s="17"/>
      <c r="H22" s="24"/>
      <c r="I22" s="52"/>
      <c r="J22" s="52"/>
    </row>
    <row r="23" spans="2:10" ht="15.6" x14ac:dyDescent="0.3">
      <c r="B23" s="56"/>
      <c r="C23" s="8">
        <v>0</v>
      </c>
      <c r="D23" s="9">
        <v>0</v>
      </c>
      <c r="E23" s="11"/>
      <c r="F23" s="14"/>
      <c r="G23" s="17"/>
      <c r="H23" s="24"/>
      <c r="I23" s="52"/>
      <c r="J23" s="52"/>
    </row>
    <row r="24" spans="2:10" ht="15.6" x14ac:dyDescent="0.3">
      <c r="B24" s="56"/>
      <c r="C24" s="8">
        <v>0</v>
      </c>
      <c r="D24" s="9">
        <v>0</v>
      </c>
      <c r="E24" s="11"/>
      <c r="F24" s="14"/>
      <c r="G24" s="17"/>
      <c r="H24" s="24"/>
      <c r="I24" s="52"/>
      <c r="J24" s="52"/>
    </row>
    <row r="25" spans="2:10" ht="15.6" x14ac:dyDescent="0.3">
      <c r="B25" s="56"/>
      <c r="C25" s="8">
        <v>0</v>
      </c>
      <c r="D25" s="9">
        <v>0</v>
      </c>
      <c r="E25" s="11"/>
      <c r="F25" s="14"/>
      <c r="G25" s="17"/>
      <c r="H25" s="24"/>
      <c r="I25" s="52"/>
      <c r="J25" s="52"/>
    </row>
    <row r="26" spans="2:10" ht="15.6" x14ac:dyDescent="0.3">
      <c r="B26" s="56"/>
      <c r="C26" s="8">
        <v>0</v>
      </c>
      <c r="D26" s="9">
        <v>0</v>
      </c>
      <c r="E26" s="11"/>
      <c r="F26" s="14"/>
      <c r="G26" s="17"/>
      <c r="H26" s="24"/>
      <c r="I26" s="52"/>
      <c r="J26" s="52"/>
    </row>
    <row r="27" spans="2:10" ht="15.6" x14ac:dyDescent="0.3">
      <c r="B27" s="56"/>
      <c r="C27" s="8">
        <v>0</v>
      </c>
      <c r="D27" s="9">
        <v>0</v>
      </c>
      <c r="E27" s="11"/>
      <c r="F27" s="14"/>
      <c r="G27" s="17"/>
      <c r="H27" s="24"/>
      <c r="I27" s="52"/>
      <c r="J27" s="52"/>
    </row>
    <row r="28" spans="2:10" ht="15.6" x14ac:dyDescent="0.3">
      <c r="B28" s="56"/>
      <c r="C28" s="8">
        <v>0</v>
      </c>
      <c r="D28" s="9">
        <v>0</v>
      </c>
      <c r="E28" s="11"/>
      <c r="F28" s="14"/>
      <c r="G28" s="17"/>
      <c r="H28" s="24"/>
      <c r="I28" s="52"/>
      <c r="J28" s="52"/>
    </row>
    <row r="29" spans="2:10" ht="15.6" x14ac:dyDescent="0.3">
      <c r="B29" s="56"/>
      <c r="C29" s="8">
        <v>0</v>
      </c>
      <c r="D29" s="9">
        <v>0</v>
      </c>
      <c r="E29" s="11"/>
      <c r="F29" s="14"/>
      <c r="G29" s="17"/>
      <c r="H29" s="24"/>
      <c r="I29" s="52"/>
      <c r="J29" s="52"/>
    </row>
    <row r="30" spans="2:10" ht="15.6" x14ac:dyDescent="0.3">
      <c r="B30" s="56"/>
      <c r="C30" s="8">
        <v>0</v>
      </c>
      <c r="D30" s="9">
        <v>0</v>
      </c>
      <c r="E30" s="11"/>
      <c r="F30" s="14"/>
      <c r="G30" s="17"/>
      <c r="H30" s="24"/>
      <c r="I30" s="52"/>
      <c r="J30" s="52"/>
    </row>
    <row r="31" spans="2:10" ht="15.6" x14ac:dyDescent="0.3">
      <c r="B31" s="56"/>
      <c r="C31" s="8">
        <v>0</v>
      </c>
      <c r="D31" s="9">
        <v>0</v>
      </c>
      <c r="E31" s="11"/>
      <c r="F31" s="14"/>
      <c r="G31" s="17"/>
      <c r="H31" s="24"/>
      <c r="I31" s="52"/>
      <c r="J31" s="52"/>
    </row>
    <row r="32" spans="2:10" ht="15.6" x14ac:dyDescent="0.3">
      <c r="B32" s="56"/>
      <c r="C32" s="8">
        <v>0</v>
      </c>
      <c r="D32" s="9">
        <v>0</v>
      </c>
      <c r="E32" s="11"/>
      <c r="F32" s="14"/>
      <c r="G32" s="17"/>
      <c r="H32" s="24"/>
      <c r="I32" s="52"/>
      <c r="J32" s="52"/>
    </row>
    <row r="33" spans="2:10" ht="15.6" x14ac:dyDescent="0.3">
      <c r="B33" s="56"/>
      <c r="C33" s="8">
        <v>0</v>
      </c>
      <c r="D33" s="9">
        <v>0</v>
      </c>
      <c r="E33" s="11"/>
      <c r="F33" s="14"/>
      <c r="G33" s="17"/>
      <c r="H33" s="24"/>
      <c r="I33" s="52"/>
      <c r="J33" s="52"/>
    </row>
    <row r="34" spans="2:10" ht="15.6" x14ac:dyDescent="0.3">
      <c r="B34" s="56"/>
      <c r="C34" s="8">
        <v>0</v>
      </c>
      <c r="D34" s="9">
        <v>0</v>
      </c>
      <c r="E34" s="11"/>
      <c r="F34" s="14"/>
      <c r="G34" s="17"/>
      <c r="H34" s="24"/>
      <c r="I34" s="52"/>
      <c r="J34" s="52"/>
    </row>
    <row r="35" spans="2:10" ht="15.6" x14ac:dyDescent="0.3">
      <c r="B35" s="56"/>
      <c r="C35" s="8">
        <v>0</v>
      </c>
      <c r="D35" s="9">
        <v>0</v>
      </c>
      <c r="E35" s="11"/>
      <c r="F35" s="14"/>
      <c r="G35" s="17"/>
      <c r="H35" s="24"/>
      <c r="I35" s="52"/>
      <c r="J35" s="52"/>
    </row>
    <row r="36" spans="2:10" ht="15.6" x14ac:dyDescent="0.3">
      <c r="B36" s="56"/>
      <c r="C36" s="8">
        <v>0</v>
      </c>
      <c r="D36" s="9">
        <v>0</v>
      </c>
      <c r="E36" s="11"/>
      <c r="F36" s="14"/>
      <c r="G36" s="17"/>
      <c r="H36" s="24"/>
      <c r="I36" s="52"/>
      <c r="J36" s="52"/>
    </row>
    <row r="37" spans="2:10" ht="15.6" x14ac:dyDescent="0.3">
      <c r="B37" s="56"/>
      <c r="C37" s="8">
        <v>0</v>
      </c>
      <c r="D37" s="9">
        <v>0</v>
      </c>
      <c r="E37" s="11"/>
      <c r="F37" s="14"/>
      <c r="G37" s="17"/>
      <c r="H37" s="24"/>
      <c r="I37" s="52"/>
      <c r="J37" s="52"/>
    </row>
    <row r="38" spans="2:10" ht="15.6" x14ac:dyDescent="0.3">
      <c r="B38" s="56"/>
      <c r="C38" s="8">
        <v>0</v>
      </c>
      <c r="D38" s="9">
        <v>0</v>
      </c>
      <c r="E38" s="11"/>
      <c r="F38" s="14"/>
      <c r="G38" s="17"/>
      <c r="H38" s="24"/>
      <c r="I38" s="52"/>
      <c r="J38" s="52"/>
    </row>
    <row r="39" spans="2:10" ht="15.6" x14ac:dyDescent="0.3">
      <c r="B39" s="56"/>
      <c r="C39" s="8">
        <v>0</v>
      </c>
      <c r="D39" s="9">
        <v>0</v>
      </c>
      <c r="E39" s="11"/>
      <c r="F39" s="14"/>
      <c r="G39" s="17"/>
      <c r="H39" s="24"/>
      <c r="I39" s="52"/>
      <c r="J39" s="52"/>
    </row>
    <row r="40" spans="2:10" ht="16.2" thickBot="1" x14ac:dyDescent="0.35">
      <c r="B40" s="56"/>
      <c r="C40" s="33">
        <v>0</v>
      </c>
      <c r="D40" s="36">
        <v>0</v>
      </c>
      <c r="E40" s="11"/>
      <c r="F40" s="14"/>
      <c r="G40" s="17"/>
      <c r="H40" s="24"/>
      <c r="I40" s="52"/>
      <c r="J40" s="52"/>
    </row>
    <row r="41" spans="2:10" ht="16.2" thickBot="1" x14ac:dyDescent="0.35">
      <c r="B41" s="57" t="s">
        <v>56</v>
      </c>
      <c r="C41" s="35">
        <f>SUM(C7:C40)</f>
        <v>0</v>
      </c>
      <c r="D41" s="35">
        <f>SUM(D7:D40)</f>
        <v>0</v>
      </c>
      <c r="E41" s="12"/>
      <c r="F41" s="15"/>
      <c r="G41" s="15"/>
      <c r="H41" s="3"/>
    </row>
    <row r="42" spans="2:10" s="52" customFormat="1" x14ac:dyDescent="0.3">
      <c r="B42" s="53"/>
      <c r="C42" s="107"/>
      <c r="D42" s="107"/>
    </row>
    <row r="43" spans="2:10" s="52" customFormat="1" ht="15.6" x14ac:dyDescent="0.3">
      <c r="B43" s="54"/>
    </row>
    <row r="44" spans="2:10" s="52" customFormat="1" ht="15.6" x14ac:dyDescent="0.3">
      <c r="B44" s="54"/>
    </row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</sheetData>
  <mergeCells count="8">
    <mergeCell ref="B1:F1"/>
    <mergeCell ref="D2:F2"/>
    <mergeCell ref="D3:F3"/>
    <mergeCell ref="D4:F4"/>
    <mergeCell ref="C42:D42"/>
    <mergeCell ref="B2:C2"/>
    <mergeCell ref="B3:C3"/>
    <mergeCell ref="B4:C4"/>
  </mergeCells>
  <dataValidations count="2">
    <dataValidation type="date" allowBlank="1" showInputMessage="1" showErrorMessage="1" sqref="G7:G40" xr:uid="{00000000-0002-0000-0100-000000000000}">
      <formula1>42736</formula1>
      <formula2>47848</formula2>
    </dataValidation>
    <dataValidation allowBlank="1" showDropDown="1" showInputMessage="1" showErrorMessage="1" sqref="B7:B40" xr:uid="{00000000-0002-0000-0100-000001000000}"/>
  </dataValidations>
  <pageMargins left="0.7" right="0.7" top="0.75" bottom="0.75" header="0.3" footer="0.3"/>
  <pageSetup scale="63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'DropDown Menu'!$B$20:$B$28</xm:f>
          </x14:formula1>
          <xm:sqref>D2:F2</xm:sqref>
        </x14:dataValidation>
        <x14:dataValidation type="list" allowBlank="1" showInputMessage="1" showErrorMessage="1" xr:uid="{00000000-0002-0000-0100-000003000000}">
          <x14:formula1>
            <xm:f>'DropDown Menu'!$K$14:$K$15</xm:f>
          </x14:formula1>
          <xm:sqref>E7:E40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5"/>
  <sheetViews>
    <sheetView topLeftCell="A16" workbookViewId="0">
      <selection activeCell="B23" sqref="B23:D23"/>
    </sheetView>
  </sheetViews>
  <sheetFormatPr defaultRowHeight="14.4" x14ac:dyDescent="0.3"/>
  <cols>
    <col min="1" max="1" width="6.109375" customWidth="1"/>
    <col min="2" max="2" width="29.6640625" customWidth="1"/>
    <col min="3" max="4" width="16.88671875" customWidth="1"/>
    <col min="5" max="6" width="26.88671875" customWidth="1"/>
    <col min="7" max="7" width="18.33203125" customWidth="1"/>
    <col min="8" max="9" width="62.109375" customWidth="1"/>
  </cols>
  <sheetData>
    <row r="1" spans="2:8" ht="103.95" customHeight="1" thickBot="1" x14ac:dyDescent="0.35">
      <c r="B1" s="97"/>
      <c r="C1" s="97"/>
      <c r="D1" s="97"/>
      <c r="E1" s="97"/>
    </row>
    <row r="2" spans="2:8" ht="35.700000000000003" customHeight="1" x14ac:dyDescent="0.3">
      <c r="B2" s="108" t="s">
        <v>16</v>
      </c>
      <c r="C2" s="109"/>
      <c r="D2" s="99"/>
      <c r="E2" s="100"/>
    </row>
    <row r="3" spans="2:8" ht="35.700000000000003" customHeight="1" x14ac:dyDescent="0.3">
      <c r="B3" s="110" t="s">
        <v>18</v>
      </c>
      <c r="C3" s="111"/>
      <c r="D3" s="102"/>
      <c r="E3" s="103"/>
    </row>
    <row r="4" spans="2:8" ht="35.700000000000003" customHeight="1" thickBot="1" x14ac:dyDescent="0.35">
      <c r="B4" s="112" t="s">
        <v>43</v>
      </c>
      <c r="C4" s="113"/>
      <c r="D4" s="105"/>
      <c r="E4" s="106"/>
    </row>
    <row r="5" spans="2:8" ht="15" thickBot="1" x14ac:dyDescent="0.35"/>
    <row r="6" spans="2:8" ht="15.6" x14ac:dyDescent="0.3">
      <c r="B6" s="5" t="s">
        <v>0</v>
      </c>
      <c r="C6" s="4" t="s">
        <v>45</v>
      </c>
      <c r="D6" s="7" t="s">
        <v>1</v>
      </c>
      <c r="E6" s="10" t="s">
        <v>44</v>
      </c>
      <c r="F6" s="13" t="s">
        <v>3</v>
      </c>
      <c r="G6" s="16" t="s">
        <v>14</v>
      </c>
      <c r="H6" s="2" t="s">
        <v>2</v>
      </c>
    </row>
    <row r="7" spans="2:8" ht="31.2" x14ac:dyDescent="0.3">
      <c r="B7" s="18" t="s">
        <v>20</v>
      </c>
      <c r="C7" s="8">
        <v>0</v>
      </c>
      <c r="D7" s="20">
        <v>1000</v>
      </c>
      <c r="E7" s="21" t="s">
        <v>48</v>
      </c>
      <c r="F7" s="22" t="s">
        <v>50</v>
      </c>
      <c r="G7" s="23">
        <v>43101</v>
      </c>
      <c r="H7" s="25" t="s">
        <v>49</v>
      </c>
    </row>
    <row r="8" spans="2:8" ht="31.2" x14ac:dyDescent="0.3">
      <c r="B8" s="18" t="s">
        <v>27</v>
      </c>
      <c r="C8" s="19">
        <v>1000</v>
      </c>
      <c r="D8" s="20">
        <v>1000</v>
      </c>
      <c r="E8" s="21" t="s">
        <v>47</v>
      </c>
      <c r="F8" s="22" t="s">
        <v>84</v>
      </c>
      <c r="G8" s="23">
        <v>43132</v>
      </c>
      <c r="H8" s="25" t="s">
        <v>85</v>
      </c>
    </row>
    <row r="9" spans="2:8" ht="31.2" x14ac:dyDescent="0.3">
      <c r="B9" s="18" t="s">
        <v>27</v>
      </c>
      <c r="C9" s="19">
        <v>1000</v>
      </c>
      <c r="D9" s="20">
        <v>1000</v>
      </c>
      <c r="E9" s="21" t="s">
        <v>47</v>
      </c>
      <c r="F9" s="22" t="s">
        <v>86</v>
      </c>
      <c r="G9" s="23">
        <v>43132</v>
      </c>
      <c r="H9" s="25" t="s">
        <v>87</v>
      </c>
    </row>
    <row r="10" spans="2:8" ht="62.4" x14ac:dyDescent="0.3">
      <c r="B10" s="18" t="s">
        <v>36</v>
      </c>
      <c r="C10" s="19">
        <v>5000</v>
      </c>
      <c r="D10" s="20">
        <v>15000</v>
      </c>
      <c r="E10" s="21" t="s">
        <v>47</v>
      </c>
      <c r="F10" s="22" t="s">
        <v>55</v>
      </c>
      <c r="G10" s="23">
        <v>43191</v>
      </c>
      <c r="H10" s="25" t="s">
        <v>53</v>
      </c>
    </row>
    <row r="11" spans="2:8" ht="46.8" x14ac:dyDescent="0.3">
      <c r="B11" s="18" t="s">
        <v>21</v>
      </c>
      <c r="C11" s="58">
        <v>290.13</v>
      </c>
      <c r="D11" s="20">
        <v>0</v>
      </c>
      <c r="E11" s="21" t="s">
        <v>47</v>
      </c>
      <c r="F11" s="22" t="s">
        <v>54</v>
      </c>
      <c r="G11" s="23">
        <v>43101</v>
      </c>
      <c r="H11" s="25" t="s">
        <v>88</v>
      </c>
    </row>
    <row r="12" spans="2:8" ht="15.6" x14ac:dyDescent="0.3">
      <c r="B12" s="6"/>
      <c r="D12" s="9">
        <v>0</v>
      </c>
      <c r="E12" s="11"/>
      <c r="F12" s="14"/>
      <c r="G12" s="17"/>
      <c r="H12" s="24"/>
    </row>
    <row r="13" spans="2:8" ht="16.2" thickBot="1" x14ac:dyDescent="0.35">
      <c r="B13" s="6"/>
      <c r="C13" s="8">
        <v>0</v>
      </c>
      <c r="D13" s="9">
        <v>0</v>
      </c>
      <c r="E13" s="11"/>
      <c r="F13" s="14"/>
      <c r="G13" s="17"/>
      <c r="H13" s="24"/>
    </row>
    <row r="14" spans="2:8" ht="16.2" thickBot="1" x14ac:dyDescent="0.35">
      <c r="B14" s="34" t="s">
        <v>56</v>
      </c>
      <c r="C14" s="35">
        <f>SUM(C7:C13)</f>
        <v>7290.13</v>
      </c>
      <c r="D14" s="35">
        <f>SUM(D7:D13)</f>
        <v>18000</v>
      </c>
      <c r="E14" s="12"/>
      <c r="F14" s="15"/>
      <c r="G14" s="15"/>
      <c r="H14" s="3"/>
    </row>
    <row r="15" spans="2:8" x14ac:dyDescent="0.3">
      <c r="B15" s="1"/>
      <c r="C15" s="26"/>
    </row>
    <row r="16" spans="2:8" ht="100.95" customHeight="1" x14ac:dyDescent="0.3">
      <c r="B16" s="114" t="s">
        <v>91</v>
      </c>
      <c r="C16" s="114"/>
      <c r="D16" s="114"/>
    </row>
    <row r="17" spans="2:4" s="32" customFormat="1" ht="27" customHeight="1" x14ac:dyDescent="0.3">
      <c r="B17" s="115" t="s">
        <v>51</v>
      </c>
      <c r="C17" s="115"/>
      <c r="D17" s="115"/>
    </row>
    <row r="18" spans="2:4" s="32" customFormat="1" ht="27" customHeight="1" x14ac:dyDescent="0.3">
      <c r="B18" s="114" t="s">
        <v>52</v>
      </c>
      <c r="C18" s="114"/>
      <c r="D18" s="114"/>
    </row>
    <row r="19" spans="2:4" s="32" customFormat="1" ht="39.75" customHeight="1" x14ac:dyDescent="0.3">
      <c r="B19" s="114" t="s">
        <v>90</v>
      </c>
      <c r="C19" s="114"/>
      <c r="D19" s="114"/>
    </row>
    <row r="20" spans="2:4" s="32" customFormat="1" ht="35.4" customHeight="1" x14ac:dyDescent="0.3">
      <c r="B20" s="114" t="s">
        <v>57</v>
      </c>
      <c r="C20" s="114"/>
      <c r="D20" s="114"/>
    </row>
    <row r="21" spans="2:4" s="32" customFormat="1" ht="61.5" customHeight="1" x14ac:dyDescent="0.3">
      <c r="B21" s="114" t="s">
        <v>89</v>
      </c>
      <c r="C21" s="114"/>
      <c r="D21" s="114"/>
    </row>
    <row r="22" spans="2:4" ht="61.5" customHeight="1" x14ac:dyDescent="0.3">
      <c r="B22" s="114" t="s">
        <v>58</v>
      </c>
      <c r="C22" s="114"/>
      <c r="D22" s="114"/>
    </row>
    <row r="23" spans="2:4" ht="90.6" customHeight="1" x14ac:dyDescent="0.3">
      <c r="B23" s="114" t="s">
        <v>83</v>
      </c>
      <c r="C23" s="114"/>
      <c r="D23" s="114"/>
    </row>
    <row r="24" spans="2:4" ht="15.75" customHeight="1" x14ac:dyDescent="0.3">
      <c r="B24" s="31"/>
    </row>
    <row r="25" spans="2:4" ht="15.6" x14ac:dyDescent="0.3">
      <c r="B25" s="31"/>
    </row>
  </sheetData>
  <mergeCells count="15">
    <mergeCell ref="B1:E1"/>
    <mergeCell ref="B2:C2"/>
    <mergeCell ref="D2:E2"/>
    <mergeCell ref="B3:C3"/>
    <mergeCell ref="D3:E3"/>
    <mergeCell ref="B4:C4"/>
    <mergeCell ref="D4:E4"/>
    <mergeCell ref="B21:D21"/>
    <mergeCell ref="B23:D23"/>
    <mergeCell ref="B22:D22"/>
    <mergeCell ref="B16:D16"/>
    <mergeCell ref="B17:D17"/>
    <mergeCell ref="B18:D18"/>
    <mergeCell ref="B19:D19"/>
    <mergeCell ref="B20:D20"/>
  </mergeCells>
  <dataValidations count="1">
    <dataValidation type="date" allowBlank="1" showInputMessage="1" showErrorMessage="1" sqref="G7:G13" xr:uid="{00000000-0002-0000-0200-000000000000}">
      <formula1>42736</formula1>
      <formula2>47848</formula2>
    </dataValidation>
  </dataValidations>
  <pageMargins left="0.7" right="0.7" top="0.75" bottom="0.75" header="0.3" footer="0.3"/>
  <pageSetup scale="53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'DropDown Menu'!$B$20:$B$28</xm:f>
          </x14:formula1>
          <xm:sqref>D2:E2</xm:sqref>
        </x14:dataValidation>
        <x14:dataValidation type="list" allowBlank="1" showInputMessage="1" showErrorMessage="1" xr:uid="{00000000-0002-0000-0200-000002000000}">
          <x14:formula1>
            <xm:f>'DropDown Menu'!$K$14:$K$15</xm:f>
          </x14:formula1>
          <xm:sqref>E7:E13</xm:sqref>
        </x14:dataValidation>
        <x14:dataValidation type="list" allowBlank="1" showInputMessage="1" showErrorMessage="1" xr:uid="{00000000-0002-0000-0200-000003000000}">
          <x14:formula1>
            <xm:f>'DropDown Menu'!$E$3:$E$26</xm:f>
          </x14:formula1>
          <xm:sqref>B7:B13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K28"/>
  <sheetViews>
    <sheetView workbookViewId="0">
      <selection activeCell="K13" sqref="K13"/>
    </sheetView>
  </sheetViews>
  <sheetFormatPr defaultRowHeight="14.4" x14ac:dyDescent="0.3"/>
  <cols>
    <col min="2" max="2" width="20.109375" customWidth="1"/>
    <col min="5" max="5" width="21.5546875" customWidth="1"/>
  </cols>
  <sheetData>
    <row r="3" spans="2:11" x14ac:dyDescent="0.3">
      <c r="B3" t="s">
        <v>15</v>
      </c>
      <c r="E3" t="s">
        <v>19</v>
      </c>
    </row>
    <row r="4" spans="2:11" x14ac:dyDescent="0.3">
      <c r="E4" t="s">
        <v>20</v>
      </c>
    </row>
    <row r="5" spans="2:11" x14ac:dyDescent="0.3">
      <c r="B5" t="s">
        <v>4</v>
      </c>
      <c r="E5" t="s">
        <v>32</v>
      </c>
    </row>
    <row r="6" spans="2:11" x14ac:dyDescent="0.3">
      <c r="B6" t="s">
        <v>5</v>
      </c>
      <c r="E6" t="s">
        <v>21</v>
      </c>
    </row>
    <row r="7" spans="2:11" x14ac:dyDescent="0.3">
      <c r="B7" t="s">
        <v>10</v>
      </c>
      <c r="E7" t="s">
        <v>22</v>
      </c>
    </row>
    <row r="8" spans="2:11" x14ac:dyDescent="0.3">
      <c r="B8" t="s">
        <v>6</v>
      </c>
      <c r="E8" t="s">
        <v>23</v>
      </c>
    </row>
    <row r="9" spans="2:11" x14ac:dyDescent="0.3">
      <c r="B9" t="s">
        <v>7</v>
      </c>
      <c r="E9" t="s">
        <v>24</v>
      </c>
    </row>
    <row r="10" spans="2:11" x14ac:dyDescent="0.3">
      <c r="B10" t="s">
        <v>8</v>
      </c>
      <c r="E10" t="s">
        <v>25</v>
      </c>
    </row>
    <row r="11" spans="2:11" x14ac:dyDescent="0.3">
      <c r="B11" t="s">
        <v>9</v>
      </c>
      <c r="E11" t="s">
        <v>26</v>
      </c>
    </row>
    <row r="12" spans="2:11" x14ac:dyDescent="0.3">
      <c r="B12" t="s">
        <v>11</v>
      </c>
      <c r="E12" t="s">
        <v>28</v>
      </c>
    </row>
    <row r="13" spans="2:11" x14ac:dyDescent="0.3">
      <c r="B13" t="s">
        <v>12</v>
      </c>
      <c r="E13" t="s">
        <v>27</v>
      </c>
      <c r="K13" t="s">
        <v>46</v>
      </c>
    </row>
    <row r="14" spans="2:11" x14ac:dyDescent="0.3">
      <c r="B14" t="s">
        <v>13</v>
      </c>
      <c r="E14" t="s">
        <v>29</v>
      </c>
      <c r="K14" t="s">
        <v>47</v>
      </c>
    </row>
    <row r="15" spans="2:11" x14ac:dyDescent="0.3">
      <c r="E15" t="s">
        <v>31</v>
      </c>
      <c r="K15" t="s">
        <v>48</v>
      </c>
    </row>
    <row r="16" spans="2:11" x14ac:dyDescent="0.3">
      <c r="E16" t="s">
        <v>30</v>
      </c>
    </row>
    <row r="17" spans="2:5" x14ac:dyDescent="0.3">
      <c r="E17" t="s">
        <v>33</v>
      </c>
    </row>
    <row r="18" spans="2:5" x14ac:dyDescent="0.3">
      <c r="E18" t="s">
        <v>42</v>
      </c>
    </row>
    <row r="19" spans="2:5" x14ac:dyDescent="0.3">
      <c r="B19" t="s">
        <v>17</v>
      </c>
      <c r="E19" t="s">
        <v>34</v>
      </c>
    </row>
    <row r="20" spans="2:5" x14ac:dyDescent="0.3">
      <c r="B20">
        <v>1</v>
      </c>
      <c r="E20" t="s">
        <v>35</v>
      </c>
    </row>
    <row r="21" spans="2:5" x14ac:dyDescent="0.3">
      <c r="B21">
        <v>2</v>
      </c>
      <c r="E21" t="s">
        <v>36</v>
      </c>
    </row>
    <row r="22" spans="2:5" x14ac:dyDescent="0.3">
      <c r="B22">
        <v>3</v>
      </c>
      <c r="E22" t="s">
        <v>37</v>
      </c>
    </row>
    <row r="23" spans="2:5" x14ac:dyDescent="0.3">
      <c r="B23">
        <v>4</v>
      </c>
      <c r="E23" t="s">
        <v>39</v>
      </c>
    </row>
    <row r="24" spans="2:5" x14ac:dyDescent="0.3">
      <c r="B24">
        <v>5</v>
      </c>
      <c r="E24" t="s">
        <v>40</v>
      </c>
    </row>
    <row r="25" spans="2:5" x14ac:dyDescent="0.3">
      <c r="B25">
        <v>6</v>
      </c>
      <c r="E25" t="s">
        <v>41</v>
      </c>
    </row>
    <row r="26" spans="2:5" x14ac:dyDescent="0.3">
      <c r="B26">
        <v>7</v>
      </c>
      <c r="E26" t="s">
        <v>38</v>
      </c>
    </row>
    <row r="27" spans="2:5" x14ac:dyDescent="0.3">
      <c r="B27">
        <v>8</v>
      </c>
    </row>
    <row r="28" spans="2:5" x14ac:dyDescent="0.3">
      <c r="B28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 Virginia Request Coversheet</vt:lpstr>
      <vt:lpstr>Transaction Listing</vt:lpstr>
      <vt:lpstr>Transaction List Instructions</vt:lpstr>
      <vt:lpstr>DropDown Menu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2023-07-07T16:40:45Z</cp:lastPrinted>
  <dcterms:created xsi:type="dcterms:W3CDTF">2018-06-18T20:18:00Z</dcterms:created>
  <dcterms:modified xsi:type="dcterms:W3CDTF">2023-07-11T16:24:16Z</dcterms:modified>
</cp:coreProperties>
</file>